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6" tabRatio="884" activeTab="0"/>
  </bookViews>
  <sheets>
    <sheet name="Welfare" sheetId="1" r:id="rId1"/>
  </sheets>
  <definedNames>
    <definedName name="_xlnm.Print_Area" localSheetId="0">'Welfare'!$A$1:$H$42</definedName>
    <definedName name="_xlnm.Print_Titles" localSheetId="0">'Welfare'!$1:$1</definedName>
  </definedNames>
  <calcPr fullCalcOnLoad="1"/>
</workbook>
</file>

<file path=xl/sharedStrings.xml><?xml version="1.0" encoding="utf-8"?>
<sst xmlns="http://schemas.openxmlformats.org/spreadsheetml/2006/main" count="84" uniqueCount="60">
  <si>
    <t>Department  / Account Number</t>
  </si>
  <si>
    <t xml:space="preserve">Comments &amp; Supporting Formulas </t>
  </si>
  <si>
    <t xml:space="preserve"> </t>
  </si>
  <si>
    <t>4440 Welfare</t>
  </si>
  <si>
    <t>4441.10 General Assistance</t>
  </si>
  <si>
    <t>ga-120 Salary P/T</t>
  </si>
  <si>
    <t>Total Salary</t>
  </si>
  <si>
    <t>ga-560 Dues &amp; Subscriptions</t>
  </si>
  <si>
    <t>Membership of NH Welfare Assoc.</t>
  </si>
  <si>
    <t>Training</t>
  </si>
  <si>
    <t>Annual Welfare Meeting</t>
  </si>
  <si>
    <t>4441.10 General Assistance, total</t>
  </si>
  <si>
    <t>% increase vs previous year</t>
  </si>
  <si>
    <t>4442.10 Direct Assistance</t>
  </si>
  <si>
    <t>ga-350 Medical Services</t>
  </si>
  <si>
    <t>ga-391 Rent/Mortgage</t>
  </si>
  <si>
    <t>ga-393 Fuel</t>
  </si>
  <si>
    <t>ga-810 Other Services</t>
  </si>
  <si>
    <t>ga-811 Utilities</t>
  </si>
  <si>
    <t>4442.10 Direct Assistance, total</t>
  </si>
  <si>
    <t>4445.20 Vendor Payments</t>
  </si>
  <si>
    <t>4445.20 Vendor Payments, total</t>
  </si>
  <si>
    <t>Total 4440 Welfare</t>
  </si>
  <si>
    <t>No change</t>
  </si>
  <si>
    <t>For Emergency Medications &amp; appts</t>
  </si>
  <si>
    <t>vp-589 CASA</t>
  </si>
  <si>
    <t>vp-573 Lamprey Health Care</t>
  </si>
  <si>
    <t>vp-577 Vic Geary Center</t>
  </si>
  <si>
    <t>vp-574 Rockingham Com Action</t>
  </si>
  <si>
    <t>vp-580 Friends Program RSVP</t>
  </si>
  <si>
    <t>vp-586 Rock. Meals on Wheels</t>
  </si>
  <si>
    <t>vp-584 Child Advocacy Center</t>
  </si>
  <si>
    <t>vp-588 Community Caregivers</t>
  </si>
  <si>
    <t>vp-575 American Red Cross</t>
  </si>
  <si>
    <t>vp-582 Community Health Services</t>
  </si>
  <si>
    <t>vp-578 Haven (formerly Safe Place)</t>
  </si>
  <si>
    <t>No change.  Misc expenses for clients in homeless shelters, cremations, etc</t>
  </si>
  <si>
    <t xml:space="preserve">No change </t>
  </si>
  <si>
    <t xml:space="preserve">Budget approved by Selectmen: </t>
  </si>
  <si>
    <t>vp-591 Waypoint (formerly Child &amp; Family Services)</t>
  </si>
  <si>
    <t>vp-592 The Upper Room</t>
  </si>
  <si>
    <t>vp-593 Southern Rock Coalition</t>
  </si>
  <si>
    <t>Discountinued Program</t>
  </si>
  <si>
    <t>2022 Submitted</t>
  </si>
  <si>
    <t>2021 Budget</t>
  </si>
  <si>
    <t>2022 BOS</t>
  </si>
  <si>
    <t>2022 BudCom</t>
  </si>
  <si>
    <t>2022 Default Budget</t>
  </si>
  <si>
    <t>Has serviced 306 Danville youth and families</t>
  </si>
  <si>
    <t>19 Danville Residents serviced</t>
  </si>
  <si>
    <t>Retired Seniors Volunteer Program. Mobilized 211 volunteers who delivered more than 24,179 hours for Rockingham Cty</t>
  </si>
  <si>
    <t>Picking up some transportation from Lamprey since they closed</t>
  </si>
  <si>
    <t>No longer services Danville</t>
  </si>
  <si>
    <t>118 children serviced in Rockingham County.  Provides Guardians Ad Litem for child abuse and neglect cases.</t>
  </si>
  <si>
    <t>Serviced 3 families from Danville Counseling serv.</t>
  </si>
  <si>
    <t>8 Children interviewed and services rendered</t>
  </si>
  <si>
    <t>Replaced Family Mediation, Variety of programs for child, teen, and parenting needs.</t>
  </si>
  <si>
    <t>248 Families Served</t>
  </si>
  <si>
    <t>See attached supporting document NHMA figures wage survey</t>
  </si>
  <si>
    <t>YTD Expenses (9/13/2021)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</si>
</sst>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\$* #,##0_);_(\$* \(#,##0\);_(\$* \-_);_(@_)"/>
    <numFmt numFmtId="165" formatCode="0.0%"/>
    <numFmt numFmtId="166" formatCode="[$$-409]#,##0;[Red]\-[$$-409]#,##0"/>
    <numFmt numFmtId="167" formatCode="\$#,##0_);[Red]&quot;($&quot;#,##0\)"/>
    <numFmt numFmtId="168" formatCode="[$-409]dddd\,\ mmmm\ dd\,\ yyyy"/>
    <numFmt numFmtId="169" formatCode="[$-409]h:mm:ss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2">
    <font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11" xfId="0" applyFont="1" applyFill="1" applyBorder="1" applyAlignment="1">
      <alignment/>
    </xf>
    <xf numFmtId="164" fontId="3" fillId="0" borderId="11" xfId="0" applyNumberFormat="1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Fill="1" applyBorder="1" applyAlignment="1">
      <alignment vertical="center"/>
    </xf>
    <xf numFmtId="164" fontId="2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65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65" fontId="3" fillId="0" borderId="11" xfId="57" applyNumberFormat="1" applyFont="1" applyFill="1" applyBorder="1" applyAlignment="1" applyProtection="1">
      <alignment/>
      <protection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164" fontId="2" fillId="0" borderId="11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164" fontId="5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164" fontId="3" fillId="33" borderId="11" xfId="0" applyNumberFormat="1" applyFont="1" applyFill="1" applyBorder="1" applyAlignment="1">
      <alignment/>
    </xf>
    <xf numFmtId="164" fontId="3" fillId="34" borderId="11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165" fontId="0" fillId="0" borderId="11" xfId="0" applyNumberFormat="1" applyBorder="1" applyAlignment="1">
      <alignment/>
    </xf>
    <xf numFmtId="166" fontId="3" fillId="33" borderId="11" xfId="0" applyNumberFormat="1" applyFont="1" applyFill="1" applyBorder="1" applyAlignment="1">
      <alignment horizontal="right"/>
    </xf>
    <xf numFmtId="165" fontId="5" fillId="0" borderId="11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10" fontId="6" fillId="0" borderId="11" xfId="0" applyNumberFormat="1" applyFont="1" applyBorder="1" applyAlignment="1">
      <alignment horizontal="left" wrapText="1"/>
    </xf>
    <xf numFmtId="14" fontId="7" fillId="0" borderId="11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1" sqref="D11"/>
    </sheetView>
  </sheetViews>
  <sheetFormatPr defaultColWidth="9.140625" defaultRowHeight="12.75"/>
  <cols>
    <col min="1" max="1" width="28.00390625" style="1" customWidth="1"/>
    <col min="2" max="7" width="13.00390625" style="1" customWidth="1"/>
    <col min="8" max="8" width="37.7109375" style="2" customWidth="1"/>
    <col min="9" max="16384" width="9.140625" style="1" customWidth="1"/>
  </cols>
  <sheetData>
    <row r="1" spans="1:8" s="5" customFormat="1" ht="26.25">
      <c r="A1" s="3" t="s">
        <v>0</v>
      </c>
      <c r="B1" s="4" t="s">
        <v>44</v>
      </c>
      <c r="C1" s="4" t="s">
        <v>59</v>
      </c>
      <c r="D1" s="4" t="s">
        <v>43</v>
      </c>
      <c r="E1" s="4" t="s">
        <v>45</v>
      </c>
      <c r="F1" s="4" t="s">
        <v>46</v>
      </c>
      <c r="G1" s="4" t="s">
        <v>47</v>
      </c>
      <c r="H1" s="4" t="s">
        <v>1</v>
      </c>
    </row>
    <row r="2" spans="1:8" s="5" customFormat="1" ht="12.75">
      <c r="A2" s="6"/>
      <c r="B2" s="7"/>
      <c r="C2" s="7"/>
      <c r="D2" s="36"/>
      <c r="E2" s="8" t="s">
        <v>2</v>
      </c>
      <c r="F2" s="7"/>
      <c r="G2" s="7"/>
      <c r="H2" s="9"/>
    </row>
    <row r="3" spans="1:8" s="13" customFormat="1" ht="12.75">
      <c r="A3" s="10" t="s">
        <v>3</v>
      </c>
      <c r="B3" s="11"/>
      <c r="C3" s="11"/>
      <c r="D3" s="11"/>
      <c r="E3" s="11"/>
      <c r="F3" s="11"/>
      <c r="G3" s="11"/>
      <c r="H3" s="12"/>
    </row>
    <row r="4" spans="1:8" s="13" customFormat="1" ht="12.75">
      <c r="A4" s="10" t="s">
        <v>4</v>
      </c>
      <c r="B4" s="11"/>
      <c r="C4" s="11"/>
      <c r="D4" s="11"/>
      <c r="E4" s="11"/>
      <c r="F4" s="11"/>
      <c r="G4" s="11"/>
      <c r="H4" s="12"/>
    </row>
    <row r="5" spans="1:11" ht="21">
      <c r="A5" s="14" t="s">
        <v>5</v>
      </c>
      <c r="B5" s="15">
        <v>7747</v>
      </c>
      <c r="C5" s="16">
        <v>3873</v>
      </c>
      <c r="D5" s="15">
        <v>18460</v>
      </c>
      <c r="E5" s="15"/>
      <c r="F5" s="15"/>
      <c r="G5" s="15"/>
      <c r="H5" s="44" t="s">
        <v>58</v>
      </c>
      <c r="I5" s="18"/>
      <c r="J5" s="18"/>
      <c r="K5" s="18"/>
    </row>
    <row r="6" spans="1:8" s="13" customFormat="1" ht="12.75">
      <c r="A6" s="10" t="s">
        <v>6</v>
      </c>
      <c r="B6" s="11">
        <v>7747</v>
      </c>
      <c r="C6" s="11">
        <v>3873</v>
      </c>
      <c r="D6" s="11">
        <v>18460</v>
      </c>
      <c r="E6" s="11">
        <f>SUM(E5)</f>
        <v>0</v>
      </c>
      <c r="F6" s="11"/>
      <c r="G6" s="11"/>
      <c r="H6" s="12"/>
    </row>
    <row r="7" spans="1:8" ht="12.75">
      <c r="A7" s="14"/>
      <c r="B7" s="15"/>
      <c r="C7" s="15"/>
      <c r="D7" s="15"/>
      <c r="E7" s="15"/>
      <c r="F7" s="15"/>
      <c r="G7" s="15"/>
      <c r="H7" s="17"/>
    </row>
    <row r="8" spans="1:8" ht="12.75">
      <c r="A8" s="14" t="s">
        <v>7</v>
      </c>
      <c r="B8" s="15">
        <v>30</v>
      </c>
      <c r="C8" s="15">
        <v>0</v>
      </c>
      <c r="D8" s="15">
        <v>30</v>
      </c>
      <c r="E8" s="15"/>
      <c r="F8" s="15"/>
      <c r="G8" s="15"/>
      <c r="H8" s="17" t="s">
        <v>8</v>
      </c>
    </row>
    <row r="9" spans="1:8" ht="12.75">
      <c r="A9" s="14" t="s">
        <v>9</v>
      </c>
      <c r="B9" s="15">
        <v>30</v>
      </c>
      <c r="C9" s="15">
        <v>0</v>
      </c>
      <c r="D9" s="15">
        <v>30</v>
      </c>
      <c r="E9" s="15"/>
      <c r="F9" s="15"/>
      <c r="G9" s="15"/>
      <c r="H9" s="17" t="s">
        <v>10</v>
      </c>
    </row>
    <row r="10" spans="1:8" s="13" customFormat="1" ht="12.75">
      <c r="A10" s="19" t="s">
        <v>11</v>
      </c>
      <c r="B10" s="20">
        <f>SUM(B6:B9)</f>
        <v>7807</v>
      </c>
      <c r="C10" s="20">
        <f>SUM(C6:C9)</f>
        <v>3873</v>
      </c>
      <c r="D10" s="20">
        <f>SUM(D6:D9)</f>
        <v>18520</v>
      </c>
      <c r="E10" s="20">
        <f>SUM(E6:E8)</f>
        <v>0</v>
      </c>
      <c r="F10" s="20"/>
      <c r="G10" s="20"/>
      <c r="H10" s="12"/>
    </row>
    <row r="11" spans="1:8" ht="12.75">
      <c r="A11" s="21" t="s">
        <v>12</v>
      </c>
      <c r="B11" s="22"/>
      <c r="C11" s="23"/>
      <c r="D11" s="22">
        <f>(D10-B10)/B10</f>
        <v>1.3722300499551685</v>
      </c>
      <c r="E11" s="37" t="s">
        <v>2</v>
      </c>
      <c r="F11" s="24"/>
      <c r="G11" s="22"/>
      <c r="H11" s="17"/>
    </row>
    <row r="12" spans="1:8" ht="12.75">
      <c r="A12" s="21"/>
      <c r="B12" s="16"/>
      <c r="C12" s="16"/>
      <c r="D12" s="16"/>
      <c r="E12" s="16"/>
      <c r="F12" s="16"/>
      <c r="G12" s="16"/>
      <c r="H12" s="17"/>
    </row>
    <row r="13" spans="1:8" ht="12.75">
      <c r="A13" s="10" t="s">
        <v>13</v>
      </c>
      <c r="B13" s="16"/>
      <c r="C13" s="16"/>
      <c r="D13" s="16"/>
      <c r="E13" s="16"/>
      <c r="F13" s="16"/>
      <c r="G13" s="16"/>
      <c r="H13" s="17"/>
    </row>
    <row r="14" spans="1:8" ht="12.75">
      <c r="A14" s="14" t="s">
        <v>14</v>
      </c>
      <c r="B14" s="16">
        <v>200</v>
      </c>
      <c r="C14" s="16">
        <v>0</v>
      </c>
      <c r="D14" s="16">
        <v>200</v>
      </c>
      <c r="E14" s="16"/>
      <c r="F14" s="16"/>
      <c r="G14" s="16"/>
      <c r="H14" s="17" t="s">
        <v>24</v>
      </c>
    </row>
    <row r="15" spans="1:8" ht="12.75">
      <c r="A15" s="14" t="s">
        <v>15</v>
      </c>
      <c r="B15" s="16">
        <v>12000</v>
      </c>
      <c r="C15" s="16">
        <v>16887</v>
      </c>
      <c r="D15" s="16">
        <v>12000</v>
      </c>
      <c r="E15" s="16"/>
      <c r="F15" s="16"/>
      <c r="G15" s="16"/>
      <c r="H15" s="17" t="s">
        <v>37</v>
      </c>
    </row>
    <row r="16" spans="1:8" ht="12.75">
      <c r="A16" s="14" t="s">
        <v>16</v>
      </c>
      <c r="B16" s="16">
        <v>4000</v>
      </c>
      <c r="C16" s="16">
        <v>647</v>
      </c>
      <c r="D16" s="16">
        <v>4000</v>
      </c>
      <c r="E16" s="16"/>
      <c r="F16" s="16"/>
      <c r="G16" s="16"/>
      <c r="H16" s="17" t="s">
        <v>23</v>
      </c>
    </row>
    <row r="17" spans="1:8" ht="21">
      <c r="A17" s="14" t="s">
        <v>17</v>
      </c>
      <c r="B17" s="16">
        <v>1000</v>
      </c>
      <c r="C17" s="16">
        <v>164</v>
      </c>
      <c r="D17" s="16">
        <v>1000</v>
      </c>
      <c r="E17" s="16"/>
      <c r="F17" s="16"/>
      <c r="G17" s="16"/>
      <c r="H17" s="17" t="s">
        <v>36</v>
      </c>
    </row>
    <row r="18" spans="1:8" ht="12.75">
      <c r="A18" s="14" t="s">
        <v>18</v>
      </c>
      <c r="B18" s="15">
        <v>7500</v>
      </c>
      <c r="C18" s="15">
        <v>6680</v>
      </c>
      <c r="D18" s="15">
        <v>7500</v>
      </c>
      <c r="E18" s="15"/>
      <c r="F18" s="15"/>
      <c r="G18" s="15"/>
      <c r="H18" s="17" t="s">
        <v>23</v>
      </c>
    </row>
    <row r="19" spans="1:8" s="13" customFormat="1" ht="12.75">
      <c r="A19" s="19" t="s">
        <v>19</v>
      </c>
      <c r="B19" s="20">
        <f>SUM(B14:B18)</f>
        <v>24700</v>
      </c>
      <c r="C19" s="20">
        <f>SUM(C14:C18)</f>
        <v>24378</v>
      </c>
      <c r="D19" s="20">
        <f>SUM(D14:D18)</f>
        <v>24700</v>
      </c>
      <c r="E19" s="20">
        <f>SUM(E14:E18)</f>
        <v>0</v>
      </c>
      <c r="F19" s="20"/>
      <c r="G19" s="20"/>
      <c r="H19" s="12"/>
    </row>
    <row r="20" spans="1:8" ht="12.75">
      <c r="A20" s="21" t="s">
        <v>12</v>
      </c>
      <c r="B20" s="22"/>
      <c r="C20" s="23"/>
      <c r="D20" s="22">
        <f>(D19-B19)/B19</f>
        <v>0</v>
      </c>
      <c r="E20" s="37" t="s">
        <v>2</v>
      </c>
      <c r="F20" s="22"/>
      <c r="G20" s="22"/>
      <c r="H20" s="25"/>
    </row>
    <row r="21" spans="1:8" ht="12.75">
      <c r="A21" s="21"/>
      <c r="B21" s="26"/>
      <c r="C21" s="26"/>
      <c r="D21" s="26"/>
      <c r="E21" s="26"/>
      <c r="F21" s="26"/>
      <c r="G21" s="26"/>
      <c r="H21" s="25"/>
    </row>
    <row r="22" spans="1:8" ht="12.75">
      <c r="A22" s="10" t="s">
        <v>20</v>
      </c>
      <c r="B22" s="27"/>
      <c r="C22" s="26"/>
      <c r="D22" s="26"/>
      <c r="E22" s="26"/>
      <c r="F22" s="27"/>
      <c r="G22" s="26"/>
      <c r="H22" s="25"/>
    </row>
    <row r="23" spans="1:8" ht="12.75">
      <c r="A23" s="14" t="s">
        <v>26</v>
      </c>
      <c r="B23" s="16">
        <v>2400</v>
      </c>
      <c r="C23" s="16">
        <v>2400</v>
      </c>
      <c r="D23" s="15">
        <v>0</v>
      </c>
      <c r="E23" s="16" t="s">
        <v>2</v>
      </c>
      <c r="F23" s="16"/>
      <c r="G23" s="16"/>
      <c r="H23" s="17" t="s">
        <v>42</v>
      </c>
    </row>
    <row r="24" spans="1:8" ht="12.75">
      <c r="A24" s="14" t="s">
        <v>28</v>
      </c>
      <c r="B24" s="16">
        <v>6757</v>
      </c>
      <c r="C24" s="16">
        <v>6757</v>
      </c>
      <c r="D24" s="34">
        <v>6757</v>
      </c>
      <c r="E24" s="16" t="s">
        <v>2</v>
      </c>
      <c r="F24" s="16"/>
      <c r="G24" s="16"/>
      <c r="H24" s="17" t="s">
        <v>57</v>
      </c>
    </row>
    <row r="25" spans="1:8" ht="12.75">
      <c r="A25" s="14" t="s">
        <v>33</v>
      </c>
      <c r="B25" s="16">
        <v>500</v>
      </c>
      <c r="C25" s="16">
        <v>500</v>
      </c>
      <c r="D25" s="38">
        <v>500</v>
      </c>
      <c r="E25" s="16" t="s">
        <v>2</v>
      </c>
      <c r="F25" s="16"/>
      <c r="G25" s="16"/>
      <c r="H25" s="17" t="s">
        <v>23</v>
      </c>
    </row>
    <row r="26" spans="1:8" ht="12.75">
      <c r="A26" s="14" t="s">
        <v>27</v>
      </c>
      <c r="B26" s="15">
        <v>2400</v>
      </c>
      <c r="C26" s="16">
        <v>2400</v>
      </c>
      <c r="D26" s="34">
        <v>2400</v>
      </c>
      <c r="E26" s="16" t="s">
        <v>2</v>
      </c>
      <c r="F26" s="15"/>
      <c r="G26" s="15"/>
      <c r="H26" s="17" t="s">
        <v>23</v>
      </c>
    </row>
    <row r="27" spans="1:8" ht="12.75">
      <c r="A27" s="14" t="s">
        <v>35</v>
      </c>
      <c r="B27" s="16">
        <v>1200</v>
      </c>
      <c r="C27" s="16">
        <v>1200</v>
      </c>
      <c r="D27" s="34">
        <v>1200</v>
      </c>
      <c r="E27" s="16" t="s">
        <v>2</v>
      </c>
      <c r="F27" s="16"/>
      <c r="G27" s="16"/>
      <c r="H27" s="17" t="s">
        <v>49</v>
      </c>
    </row>
    <row r="28" spans="1:8" ht="21">
      <c r="A28" s="14" t="s">
        <v>29</v>
      </c>
      <c r="B28" s="16">
        <v>125</v>
      </c>
      <c r="C28" s="16">
        <v>125</v>
      </c>
      <c r="D28" s="34">
        <v>125</v>
      </c>
      <c r="E28" s="16" t="s">
        <v>2</v>
      </c>
      <c r="F28" s="16"/>
      <c r="G28" s="16"/>
      <c r="H28" s="17" t="s">
        <v>50</v>
      </c>
    </row>
    <row r="29" spans="1:8" ht="12.75">
      <c r="A29" s="14" t="s">
        <v>34</v>
      </c>
      <c r="B29" s="16">
        <v>2000</v>
      </c>
      <c r="C29" s="16">
        <v>0</v>
      </c>
      <c r="D29" s="34">
        <v>0</v>
      </c>
      <c r="E29" s="16" t="s">
        <v>2</v>
      </c>
      <c r="F29" s="16"/>
      <c r="G29" s="16"/>
      <c r="H29" s="17" t="s">
        <v>52</v>
      </c>
    </row>
    <row r="30" spans="1:9" ht="12.75">
      <c r="A30" s="14" t="s">
        <v>31</v>
      </c>
      <c r="B30" s="16">
        <v>1000</v>
      </c>
      <c r="C30" s="16">
        <v>1000</v>
      </c>
      <c r="D30" s="35">
        <v>1000</v>
      </c>
      <c r="E30" s="16"/>
      <c r="F30" s="15"/>
      <c r="G30" s="15"/>
      <c r="H30" s="17" t="s">
        <v>55</v>
      </c>
      <c r="I30" s="18"/>
    </row>
    <row r="31" spans="1:8" ht="21">
      <c r="A31" s="14" t="s">
        <v>30</v>
      </c>
      <c r="B31" s="16">
        <v>2500</v>
      </c>
      <c r="C31" s="16">
        <v>2500</v>
      </c>
      <c r="D31" s="35">
        <v>3500</v>
      </c>
      <c r="E31" s="16" t="s">
        <v>2</v>
      </c>
      <c r="F31" s="16"/>
      <c r="G31" s="16"/>
      <c r="H31" s="42" t="s">
        <v>51</v>
      </c>
    </row>
    <row r="32" spans="1:8" ht="12.75">
      <c r="A32" s="14" t="s">
        <v>32</v>
      </c>
      <c r="B32" s="16">
        <v>2500</v>
      </c>
      <c r="C32" s="16">
        <v>2500</v>
      </c>
      <c r="D32" s="34">
        <v>2500</v>
      </c>
      <c r="E32" s="16" t="s">
        <v>2</v>
      </c>
      <c r="F32" s="16"/>
      <c r="G32" s="40"/>
      <c r="H32" s="41" t="s">
        <v>23</v>
      </c>
    </row>
    <row r="33" spans="1:9" ht="21">
      <c r="A33" s="14" t="s">
        <v>25</v>
      </c>
      <c r="B33" s="16">
        <v>1000</v>
      </c>
      <c r="C33" s="16">
        <v>1000</v>
      </c>
      <c r="D33" s="34">
        <v>1000</v>
      </c>
      <c r="E33" s="16"/>
      <c r="F33" s="16"/>
      <c r="G33" s="40"/>
      <c r="H33" s="41" t="s">
        <v>53</v>
      </c>
      <c r="I33" s="1" t="s">
        <v>2</v>
      </c>
    </row>
    <row r="34" spans="1:8" ht="11.25" customHeight="1">
      <c r="A34" s="14" t="s">
        <v>39</v>
      </c>
      <c r="B34" s="16">
        <v>600</v>
      </c>
      <c r="C34" s="16">
        <v>600</v>
      </c>
      <c r="D34" s="34">
        <v>600</v>
      </c>
      <c r="E34" s="16" t="s">
        <v>2</v>
      </c>
      <c r="F34" s="16"/>
      <c r="G34" s="40"/>
      <c r="H34" s="41" t="s">
        <v>54</v>
      </c>
    </row>
    <row r="35" spans="1:8" ht="11.25" customHeight="1">
      <c r="A35" s="14" t="s">
        <v>40</v>
      </c>
      <c r="B35" s="16">
        <v>4000</v>
      </c>
      <c r="C35" s="16">
        <v>4000</v>
      </c>
      <c r="D35" s="34">
        <v>4000</v>
      </c>
      <c r="E35" s="16"/>
      <c r="F35" s="16"/>
      <c r="G35" s="40"/>
      <c r="H35" s="41" t="s">
        <v>56</v>
      </c>
    </row>
    <row r="36" spans="1:8" ht="11.25" customHeight="1">
      <c r="A36" s="14" t="s">
        <v>41</v>
      </c>
      <c r="B36" s="16">
        <v>4000</v>
      </c>
      <c r="C36" s="16">
        <v>4000</v>
      </c>
      <c r="D36" s="34">
        <v>4000</v>
      </c>
      <c r="E36" s="16"/>
      <c r="F36" s="16"/>
      <c r="G36" s="40"/>
      <c r="H36" s="41" t="s">
        <v>48</v>
      </c>
    </row>
    <row r="37" spans="1:8" ht="11.25" customHeight="1">
      <c r="A37" s="14"/>
      <c r="B37" s="16" t="s">
        <v>2</v>
      </c>
      <c r="C37" s="16"/>
      <c r="D37" s="34"/>
      <c r="E37" s="16"/>
      <c r="F37" s="16"/>
      <c r="G37" s="40"/>
      <c r="H37" s="41"/>
    </row>
    <row r="38" spans="1:8" s="13" customFormat="1" ht="12.75">
      <c r="A38" s="19" t="s">
        <v>21</v>
      </c>
      <c r="B38" s="28">
        <v>30982</v>
      </c>
      <c r="C38" s="28">
        <f>SUM(C23:C37)</f>
        <v>28982</v>
      </c>
      <c r="D38" s="28">
        <f>SUM(D23:D36)</f>
        <v>27582</v>
      </c>
      <c r="E38" s="28" t="s">
        <v>2</v>
      </c>
      <c r="F38" s="28"/>
      <c r="G38" s="28"/>
      <c r="H38" s="43"/>
    </row>
    <row r="39" spans="1:8" s="13" customFormat="1" ht="12.75">
      <c r="A39" s="21" t="s">
        <v>12</v>
      </c>
      <c r="B39" s="29"/>
      <c r="C39" s="29"/>
      <c r="D39" s="29">
        <f>(D38-B38)/B38</f>
        <v>-0.10974114001678394</v>
      </c>
      <c r="E39" s="29" t="s">
        <v>2</v>
      </c>
      <c r="F39" s="29"/>
      <c r="G39" s="29"/>
      <c r="H39" s="12"/>
    </row>
    <row r="40" spans="1:8" ht="12.75">
      <c r="A40" s="26"/>
      <c r="B40" s="30"/>
      <c r="C40" s="26"/>
      <c r="D40" s="26"/>
      <c r="E40" s="26"/>
      <c r="F40" s="30"/>
      <c r="G40" s="30"/>
      <c r="H40" s="25"/>
    </row>
    <row r="41" spans="1:8" s="13" customFormat="1" ht="12.75">
      <c r="A41" s="10" t="s">
        <v>22</v>
      </c>
      <c r="B41" s="31">
        <f>B38+B19+B10</f>
        <v>63489</v>
      </c>
      <c r="C41" s="31">
        <f>C38+C19+C10</f>
        <v>57233</v>
      </c>
      <c r="D41" s="31">
        <f>D38+D19+D10</f>
        <v>70802</v>
      </c>
      <c r="E41" s="31" t="s">
        <v>2</v>
      </c>
      <c r="F41" s="31"/>
      <c r="G41" s="31"/>
      <c r="H41" s="32"/>
    </row>
    <row r="42" spans="1:8" s="33" customFormat="1" ht="12.75">
      <c r="A42" s="21" t="s">
        <v>12</v>
      </c>
      <c r="B42" s="22"/>
      <c r="C42" s="22"/>
      <c r="D42" s="22">
        <f>(D41-B41)/B41</f>
        <v>0.1151853076910961</v>
      </c>
      <c r="E42" s="22"/>
      <c r="F42" s="39" t="s">
        <v>38</v>
      </c>
      <c r="G42" s="22"/>
      <c r="H42" s="45"/>
    </row>
    <row r="43" ht="12.75">
      <c r="A43" s="13"/>
    </row>
    <row r="47" ht="12.75">
      <c r="A47" s="33"/>
    </row>
    <row r="50" ht="12.75">
      <c r="A50" s="13"/>
    </row>
  </sheetData>
  <sheetProtection/>
  <printOptions/>
  <pageMargins left="0.9798611111111111" right="0.25" top="0.9840277777777777" bottom="0.25" header="0.5" footer="0.5118055555555555"/>
  <pageSetup fitToHeight="1" fitToWidth="1" horizontalDpi="600" verticalDpi="600" orientation="landscape" scale="85" r:id="rId1"/>
  <headerFooter alignWithMargins="0">
    <oddHeader>&amp;CWelfare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Green</dc:creator>
  <cp:keywords/>
  <dc:description/>
  <cp:lastModifiedBy>Chris Green</cp:lastModifiedBy>
  <cp:lastPrinted>2019-10-07T17:16:36Z</cp:lastPrinted>
  <dcterms:created xsi:type="dcterms:W3CDTF">2011-11-14T15:16:35Z</dcterms:created>
  <dcterms:modified xsi:type="dcterms:W3CDTF">2021-09-21T16:44:40Z</dcterms:modified>
  <cp:category/>
  <cp:version/>
  <cp:contentType/>
  <cp:contentStatus/>
</cp:coreProperties>
</file>