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8_{1F76B4DA-B8D5-446F-8B35-DD47375E9093}" xr6:coauthVersionLast="46" xr6:coauthVersionMax="46" xr10:uidLastSave="{00000000-0000-0000-0000-000000000000}"/>
  <bookViews>
    <workbookView xWindow="-120" yWindow="-120" windowWidth="29040" windowHeight="15840" xr2:uid="{76104691-7E69-4FA0-A683-913ED22A3C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8" i="1" s="1"/>
  <c r="Q9" i="1" s="1"/>
  <c r="Q10" i="1" s="1"/>
  <c r="M7" i="1"/>
  <c r="M8" i="1" s="1"/>
  <c r="K7" i="1"/>
  <c r="K8" i="1" s="1"/>
  <c r="K9" i="1" s="1"/>
  <c r="K10" i="1" s="1"/>
  <c r="G7" i="1"/>
  <c r="G8" i="1" s="1"/>
  <c r="G9" i="1" s="1"/>
  <c r="G10" i="1" s="1"/>
  <c r="O6" i="1"/>
  <c r="O8" i="1" l="1"/>
  <c r="M9" i="1"/>
  <c r="O7" i="1"/>
  <c r="M10" i="1" l="1"/>
  <c r="O10" i="1" s="1"/>
  <c r="O9" i="1"/>
</calcChain>
</file>

<file path=xl/sharedStrings.xml><?xml version="1.0" encoding="utf-8"?>
<sst xmlns="http://schemas.openxmlformats.org/spreadsheetml/2006/main" count="15" uniqueCount="15">
  <si>
    <t>Jan - Dec 20</t>
  </si>
  <si>
    <t>2020 Budget</t>
  </si>
  <si>
    <t>Jan - Dec 21</t>
  </si>
  <si>
    <t>2021 Budget</t>
  </si>
  <si>
    <t>% of Budget</t>
  </si>
  <si>
    <t>2022 Proposed</t>
  </si>
  <si>
    <t xml:space="preserve">BudCom Approved </t>
  </si>
  <si>
    <t>Ordinary Income/Expense</t>
  </si>
  <si>
    <t>Expense</t>
  </si>
  <si>
    <t>4316.10 · Street Lighting</t>
  </si>
  <si>
    <t>sl-410 · SL Street Lighting Electric</t>
  </si>
  <si>
    <t>Total 4316.10 · Street Lighting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</si>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</sst>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Alignment="1">
      <alignment wrapText="1"/>
    </xf>
    <xf numFmtId="164" fontId="4" fillId="0" borderId="4" xfId="0" applyNumberFormat="1" applyFont="1" applyBorder="1"/>
    <xf numFmtId="165" fontId="4" fillId="0" borderId="4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  <xf numFmtId="165" fontId="1" fillId="0" borderId="5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985F-D6DF-4168-8FE0-6F8E1B3C0F3A}">
  <dimension ref="A1:S11"/>
  <sheetViews>
    <sheetView tabSelected="1" zoomScale="203" zoomScaleNormal="203" workbookViewId="0"/>
  </sheetViews>
  <sheetFormatPr defaultColWidth="0" defaultRowHeight="15" zeroHeight="1" x14ac:dyDescent="0.25"/>
  <cols>
    <col min="1" max="5" width="3" style="21" customWidth="1"/>
    <col min="6" max="6" width="27.85546875" style="21" customWidth="1"/>
    <col min="7" max="7" width="9.42578125" style="21" customWidth="1"/>
    <col min="8" max="8" width="3.5703125" style="21" customWidth="1"/>
    <col min="9" max="9" width="9.42578125" style="21" customWidth="1"/>
    <col min="10" max="10" width="2.42578125" style="21" customWidth="1"/>
    <col min="11" max="11" width="8" customWidth="1"/>
    <col min="12" max="12" width="2.28515625" customWidth="1"/>
    <col min="13" max="13" width="8.42578125" bestFit="1" customWidth="1"/>
    <col min="14" max="14" width="2.28515625" customWidth="1"/>
    <col min="15" max="15" width="10.28515625" bestFit="1" customWidth="1"/>
    <col min="16" max="16" width="1.7109375" customWidth="1"/>
    <col min="17" max="17" width="9.140625" customWidth="1"/>
    <col min="18" max="18" width="1.28515625" customWidth="1"/>
    <col min="19" max="20" width="9.140625" customWidth="1"/>
    <col min="21" max="16384" width="9.140625" hidden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3"/>
      <c r="O1" s="2"/>
    </row>
    <row r="2" spans="1:19" s="9" customFormat="1" ht="24.75" thickTop="1" thickBot="1" x14ac:dyDescent="0.3">
      <c r="A2" s="4"/>
      <c r="B2" s="4"/>
      <c r="C2" s="4"/>
      <c r="D2" s="4"/>
      <c r="E2" s="4"/>
      <c r="F2" s="4"/>
      <c r="G2" s="5" t="s">
        <v>0</v>
      </c>
      <c r="H2" s="4"/>
      <c r="I2" s="5" t="s">
        <v>1</v>
      </c>
      <c r="J2" s="6"/>
      <c r="K2" s="5" t="s">
        <v>2</v>
      </c>
      <c r="L2" s="7"/>
      <c r="M2" s="5" t="s">
        <v>3</v>
      </c>
      <c r="N2" s="7"/>
      <c r="O2" s="8" t="s">
        <v>4</v>
      </c>
      <c r="Q2" s="10" t="s">
        <v>5</v>
      </c>
      <c r="R2" s="11"/>
      <c r="S2" s="10" t="s">
        <v>6</v>
      </c>
    </row>
    <row r="3" spans="1:19" ht="15.75" thickTop="1" x14ac:dyDescent="0.25">
      <c r="A3" s="1"/>
      <c r="B3" s="1" t="s">
        <v>7</v>
      </c>
      <c r="C3" s="1"/>
      <c r="D3" s="1"/>
      <c r="E3" s="1"/>
      <c r="F3" s="1"/>
      <c r="G3" s="12"/>
      <c r="H3" s="12"/>
      <c r="I3" s="12"/>
      <c r="J3" s="12"/>
      <c r="K3" s="12"/>
      <c r="L3" s="13"/>
      <c r="M3" s="12"/>
      <c r="N3" s="13"/>
      <c r="O3" s="14"/>
    </row>
    <row r="4" spans="1:19" x14ac:dyDescent="0.25">
      <c r="A4" s="1"/>
      <c r="B4" s="1"/>
      <c r="C4" s="1"/>
      <c r="D4" s="1" t="s">
        <v>8</v>
      </c>
      <c r="E4" s="1"/>
      <c r="F4" s="1"/>
      <c r="G4" s="12"/>
      <c r="H4" s="12"/>
      <c r="I4" s="12"/>
      <c r="J4" s="12"/>
      <c r="K4" s="12"/>
      <c r="L4" s="13"/>
      <c r="M4" s="12"/>
      <c r="N4" s="13"/>
      <c r="O4" s="14"/>
    </row>
    <row r="5" spans="1:19" x14ac:dyDescent="0.25">
      <c r="A5" s="1"/>
      <c r="B5" s="1"/>
      <c r="C5" s="1"/>
      <c r="D5" s="1"/>
      <c r="E5" s="1" t="s">
        <v>9</v>
      </c>
      <c r="F5" s="1"/>
      <c r="G5" s="12"/>
      <c r="H5" s="12"/>
      <c r="I5" s="12"/>
      <c r="J5" s="12"/>
      <c r="K5" s="15"/>
      <c r="L5" s="13"/>
      <c r="M5" s="12"/>
      <c r="N5" s="13"/>
      <c r="O5" s="14"/>
    </row>
    <row r="6" spans="1:19" ht="15.75" thickBot="1" x14ac:dyDescent="0.3">
      <c r="A6" s="1"/>
      <c r="B6" s="1"/>
      <c r="C6" s="1"/>
      <c r="D6" s="1"/>
      <c r="E6" s="1"/>
      <c r="F6" s="1" t="s">
        <v>10</v>
      </c>
      <c r="G6" s="12">
        <v>9880.01</v>
      </c>
      <c r="H6" s="12"/>
      <c r="I6" s="12">
        <v>8500</v>
      </c>
      <c r="J6" s="12"/>
      <c r="K6" s="12">
        <v>5736.62</v>
      </c>
      <c r="L6" s="13"/>
      <c r="M6" s="12">
        <v>10000</v>
      </c>
      <c r="N6" s="13"/>
      <c r="O6" s="14">
        <f>ROUND(IF(M6=0, IF(K6=0, 0, 1), K6/M6),5)</f>
        <v>0.57365999999999995</v>
      </c>
      <c r="Q6" s="12">
        <v>10000</v>
      </c>
    </row>
    <row r="7" spans="1:19" ht="15.75" thickBot="1" x14ac:dyDescent="0.3">
      <c r="A7" s="1"/>
      <c r="B7" s="1"/>
      <c r="C7" s="1"/>
      <c r="D7" s="1"/>
      <c r="E7" s="1" t="s">
        <v>11</v>
      </c>
      <c r="F7" s="1"/>
      <c r="G7" s="16">
        <f>ROUND(SUM(G5:G6),5)</f>
        <v>9880.01</v>
      </c>
      <c r="H7" s="12"/>
      <c r="I7" s="16">
        <v>8500</v>
      </c>
      <c r="J7" s="12"/>
      <c r="K7" s="16">
        <f>ROUND(SUM(K5:K6),5)</f>
        <v>5736.62</v>
      </c>
      <c r="L7" s="13"/>
      <c r="M7" s="16">
        <f>ROUND(SUM(M5:M6),5)</f>
        <v>10000</v>
      </c>
      <c r="N7" s="13"/>
      <c r="O7" s="17">
        <f>ROUND(IF(M7=0, IF(K7=0, 0, 1), K7/M7),5)</f>
        <v>0.57365999999999995</v>
      </c>
      <c r="Q7" s="16">
        <f>ROUND(SUM(Q5:Q6),5)</f>
        <v>10000</v>
      </c>
    </row>
    <row r="8" spans="1:19" ht="15.75" thickBot="1" x14ac:dyDescent="0.3">
      <c r="A8" s="1"/>
      <c r="B8" s="1"/>
      <c r="C8" s="1"/>
      <c r="D8" s="1" t="s">
        <v>12</v>
      </c>
      <c r="E8" s="1"/>
      <c r="F8" s="1"/>
      <c r="G8" s="16">
        <f>ROUND(G4+G7,5)</f>
        <v>9880.01</v>
      </c>
      <c r="H8" s="12"/>
      <c r="I8" s="16">
        <v>8500</v>
      </c>
      <c r="J8" s="12"/>
      <c r="K8" s="16">
        <f>ROUND(K4+K7,5)</f>
        <v>5736.62</v>
      </c>
      <c r="L8" s="13"/>
      <c r="M8" s="16">
        <f>ROUND(M4+M7,5)</f>
        <v>10000</v>
      </c>
      <c r="N8" s="13"/>
      <c r="O8" s="17">
        <f>ROUND(IF(M8=0, IF(K8=0, 0, 1), K8/M8),5)</f>
        <v>0.57365999999999995</v>
      </c>
      <c r="Q8" s="16">
        <f>ROUND(Q4+Q7,5)</f>
        <v>10000</v>
      </c>
    </row>
    <row r="9" spans="1:19" ht="15.75" thickBot="1" x14ac:dyDescent="0.3">
      <c r="A9" s="1"/>
      <c r="B9" s="1" t="s">
        <v>13</v>
      </c>
      <c r="C9" s="1"/>
      <c r="D9" s="1"/>
      <c r="E9" s="1"/>
      <c r="F9" s="1"/>
      <c r="G9" s="16">
        <f>ROUND(G3-G8,5)</f>
        <v>-9880.01</v>
      </c>
      <c r="H9" s="12"/>
      <c r="I9" s="16">
        <v>-8500</v>
      </c>
      <c r="J9" s="12"/>
      <c r="K9" s="16">
        <f>ROUND(K3-K8,5)</f>
        <v>-5736.62</v>
      </c>
      <c r="L9" s="13"/>
      <c r="M9" s="16">
        <f>ROUND(M3-M8,5)</f>
        <v>-10000</v>
      </c>
      <c r="N9" s="13"/>
      <c r="O9" s="17">
        <f>ROUND(IF(M9=0, IF(K9=0, 0, 1), K9/M9),5)</f>
        <v>0.57365999999999995</v>
      </c>
      <c r="Q9" s="16">
        <f>ROUND(Q3-Q8,5)</f>
        <v>-10000</v>
      </c>
    </row>
    <row r="10" spans="1:19" s="21" customFormat="1" ht="12" thickBot="1" x14ac:dyDescent="0.25">
      <c r="A10" s="1" t="s">
        <v>14</v>
      </c>
      <c r="B10" s="1"/>
      <c r="C10" s="1"/>
      <c r="D10" s="1"/>
      <c r="E10" s="1"/>
      <c r="F10" s="1"/>
      <c r="G10" s="18">
        <f>G9</f>
        <v>-9880.01</v>
      </c>
      <c r="H10" s="19"/>
      <c r="I10" s="18">
        <v>-8500</v>
      </c>
      <c r="J10" s="19"/>
      <c r="K10" s="18">
        <f>K9</f>
        <v>-5736.62</v>
      </c>
      <c r="L10" s="1"/>
      <c r="M10" s="18">
        <f>M9</f>
        <v>-10000</v>
      </c>
      <c r="N10" s="1"/>
      <c r="O10" s="20">
        <f>ROUND(IF(M10=0, IF(K10=0, 0, 1), K10/M10),5)</f>
        <v>0.57365999999999995</v>
      </c>
      <c r="Q10" s="18">
        <f>Q9</f>
        <v>-10000</v>
      </c>
    </row>
    <row r="11" spans="1:1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Rob</dc:creator>
  <cp:lastModifiedBy>Collins, Rob</cp:lastModifiedBy>
  <dcterms:created xsi:type="dcterms:W3CDTF">2021-10-31T13:14:13Z</dcterms:created>
  <dcterms:modified xsi:type="dcterms:W3CDTF">2021-10-31T13:14:55Z</dcterms:modified>
</cp:coreProperties>
</file>