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2022\"/>
    </mc:Choice>
  </mc:AlternateContent>
  <xr:revisionPtr revIDLastSave="0" documentId="8_{AA905759-3016-41B8-80D1-D06DA327A765}" xr6:coauthVersionLast="47" xr6:coauthVersionMax="47" xr10:uidLastSave="{00000000-0000-0000-0000-000000000000}"/>
  <bookViews>
    <workbookView xWindow="-26565" yWindow="1545" windowWidth="21510" windowHeight="11355" xr2:uid="{E4865613-1DCC-48A6-9DA6-2EF55006E2F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G23" i="1"/>
  <c r="E23" i="1"/>
  <c r="D23" i="1"/>
  <c r="I22" i="1"/>
  <c r="G22" i="1"/>
  <c r="E22" i="1"/>
  <c r="D22" i="1"/>
  <c r="I21" i="1"/>
  <c r="G21" i="1"/>
  <c r="E21" i="1"/>
  <c r="D21" i="1"/>
  <c r="I8" i="1"/>
  <c r="I24" i="1" s="1"/>
  <c r="G8" i="1"/>
  <c r="G24" i="1" s="1"/>
  <c r="E8" i="1"/>
  <c r="E24" i="1" s="1"/>
  <c r="D8" i="1"/>
  <c r="D24" i="1" s="1"/>
  <c r="C8" i="1"/>
  <c r="C17" i="1" s="1"/>
  <c r="B8" i="1"/>
  <c r="B17" i="1" s="1"/>
  <c r="B18" i="1" s="1"/>
  <c r="D27" i="1" l="1"/>
  <c r="G27" i="1"/>
  <c r="E27" i="1"/>
  <c r="I27" i="1"/>
  <c r="C18" i="1"/>
  <c r="D17" i="1"/>
  <c r="D18" i="1" s="1"/>
  <c r="E17" i="1"/>
  <c r="G17" i="1"/>
  <c r="I17" i="1"/>
</calcChain>
</file>

<file path=xl/sharedStrings.xml><?xml version="1.0" encoding="utf-8"?>
<sst xmlns="http://schemas.openxmlformats.org/spreadsheetml/2006/main" count="44" uniqueCount="42">
  <si>
    <t>Department  / Account Number</t>
  </si>
  <si>
    <t>2020 Budget</t>
  </si>
  <si>
    <t>2021 Budget</t>
  </si>
  <si>
    <t>2022 proposed Dept. Budget</t>
  </si>
  <si>
    <t>2022 BOS Budget</t>
  </si>
  <si>
    <t>Date of BOS approval</t>
  </si>
  <si>
    <t>2022 BudCom Budget</t>
  </si>
  <si>
    <t>Date of BudCom approval</t>
  </si>
  <si>
    <t>2022 Debault Budget</t>
  </si>
  <si>
    <t xml:space="preserve">Comments &amp; Supporting Formulas </t>
  </si>
  <si>
    <t>4194 General Government Buildings</t>
  </si>
  <si>
    <t>4194.10 Town building maint</t>
  </si>
  <si>
    <t>gb-110 Custodial Services</t>
  </si>
  <si>
    <t>gb-112 Facility Coordinator</t>
  </si>
  <si>
    <t>gb-111 Assistant Con-call</t>
  </si>
  <si>
    <t>Total Salary</t>
  </si>
  <si>
    <t>totals are autofilled</t>
  </si>
  <si>
    <t>gb-390 Town Hall&amp;Safety Comp Alarm</t>
  </si>
  <si>
    <t>gb-410 Electricity</t>
  </si>
  <si>
    <t>gb-411 Heating Oil</t>
  </si>
  <si>
    <t>gb-412 Water (garage)</t>
  </si>
  <si>
    <t>gb-414 Propane</t>
  </si>
  <si>
    <t>gb-430 Repairs &amp; Maintenance</t>
  </si>
  <si>
    <t>gb-610 Supplies</t>
  </si>
  <si>
    <t>gb-840 Alarm Systems</t>
  </si>
  <si>
    <t>4194.10 Town building maint, total</t>
  </si>
  <si>
    <t>totals are autofilled and do NOT include "Personnel" dollars</t>
  </si>
  <si>
    <t>% increase vs previous year</t>
  </si>
  <si>
    <t>Personnel (Town Building Maint)</t>
  </si>
  <si>
    <t># of F/T employees elegible for insurance?</t>
  </si>
  <si>
    <t>per-210 Health/Dental Town's Contribution</t>
  </si>
  <si>
    <r>
      <t xml:space="preserve">Health/Dental rate 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# of elegible employees</t>
    </r>
  </si>
  <si>
    <t>per-211 Life Premiums</t>
  </si>
  <si>
    <t>Life insurance premium x # of elegible employees</t>
  </si>
  <si>
    <t>per-212 STD Premiums</t>
  </si>
  <si>
    <t>STD premium x # of elegible employees</t>
  </si>
  <si>
    <t>per-220 FICA/Medi Town's Contribution</t>
  </si>
  <si>
    <t>FICA/Medicare rate x total salary</t>
  </si>
  <si>
    <t>per-250 Unemployment</t>
  </si>
  <si>
    <t>?</t>
  </si>
  <si>
    <t>per-260 Workman's Compensation</t>
  </si>
  <si>
    <t>Personnel,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</si>
</sst>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2" fontId="2" fillId="2" borderId="2" xfId="0" applyNumberFormat="1" applyFont="1" applyFill="1" applyBorder="1" applyAlignment="1">
      <alignment horizontal="center" vertical="center" wrapText="1"/>
    </xf>
    <xf numFmtId="42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4" fontId="3" fillId="0" borderId="5" xfId="0" applyNumberFormat="1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2" fontId="3" fillId="0" borderId="6" xfId="0" applyNumberFormat="1" applyFont="1" applyBorder="1" applyAlignment="1">
      <alignment vertical="center"/>
    </xf>
    <xf numFmtId="42" fontId="3" fillId="0" borderId="0" xfId="0" applyNumberFormat="1" applyFont="1" applyAlignment="1">
      <alignment vertical="center" wrapText="1"/>
    </xf>
    <xf numFmtId="0" fontId="1" fillId="0" borderId="7" xfId="0" applyFont="1" applyBorder="1" applyAlignment="1">
      <alignment vertical="center"/>
    </xf>
    <xf numFmtId="44" fontId="3" fillId="0" borderId="8" xfId="0" applyNumberFormat="1" applyFont="1" applyBorder="1" applyAlignment="1">
      <alignment vertical="center"/>
    </xf>
    <xf numFmtId="42" fontId="3" fillId="0" borderId="8" xfId="0" applyNumberFormat="1" applyFont="1" applyBorder="1" applyAlignment="1">
      <alignment vertical="center"/>
    </xf>
    <xf numFmtId="42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2" fontId="3" fillId="0" borderId="11" xfId="0" applyNumberFormat="1" applyFont="1" applyBorder="1" applyAlignment="1">
      <alignment vertical="center"/>
    </xf>
    <xf numFmtId="42" fontId="3" fillId="6" borderId="1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42" fontId="1" fillId="0" borderId="11" xfId="0" applyNumberFormat="1" applyFont="1" applyBorder="1" applyAlignment="1">
      <alignment vertical="center"/>
    </xf>
    <xf numFmtId="42" fontId="1" fillId="7" borderId="11" xfId="0" applyNumberFormat="1" applyFont="1" applyFill="1" applyBorder="1" applyAlignment="1">
      <alignment vertical="center"/>
    </xf>
    <xf numFmtId="42" fontId="1" fillId="8" borderId="11" xfId="0" applyNumberFormat="1" applyFont="1" applyFill="1" applyBorder="1" applyAlignment="1">
      <alignment vertical="center"/>
    </xf>
    <xf numFmtId="164" fontId="3" fillId="0" borderId="11" xfId="0" applyNumberFormat="1" applyFont="1" applyBorder="1"/>
    <xf numFmtId="42" fontId="1" fillId="9" borderId="11" xfId="0" applyNumberFormat="1" applyFont="1" applyFill="1" applyBorder="1" applyAlignment="1">
      <alignment vertical="center"/>
    </xf>
    <xf numFmtId="42" fontId="1" fillId="10" borderId="11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2" fontId="1" fillId="0" borderId="0" xfId="0" applyNumberFormat="1" applyFont="1" applyAlignment="1">
      <alignment vertical="center" wrapText="1"/>
    </xf>
    <xf numFmtId="165" fontId="1" fillId="0" borderId="11" xfId="0" applyNumberFormat="1" applyFont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42" fontId="3" fillId="0" borderId="0" xfId="0" applyNumberFormat="1" applyFont="1" applyAlignment="1">
      <alignment vertical="center"/>
    </xf>
    <xf numFmtId="0" fontId="4" fillId="6" borderId="12" xfId="1" applyFill="1" applyBorder="1" applyAlignment="1" applyProtection="1">
      <alignment vertical="center" wrapText="1"/>
    </xf>
    <xf numFmtId="42" fontId="5" fillId="11" borderId="13" xfId="0" applyNumberFormat="1" applyFont="1" applyFill="1" applyBorder="1" applyAlignment="1">
      <alignment vertical="center"/>
    </xf>
    <xf numFmtId="42" fontId="3" fillId="6" borderId="12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166" fontId="1" fillId="0" borderId="11" xfId="0" applyNumberFormat="1" applyFont="1" applyBorder="1" applyAlignment="1">
      <alignment vertical="center"/>
    </xf>
    <xf numFmtId="42" fontId="2" fillId="2" borderId="11" xfId="0" applyNumberFormat="1" applyFont="1" applyFill="1" applyBorder="1" applyAlignment="1">
      <alignment vertical="center"/>
    </xf>
    <xf numFmtId="42" fontId="2" fillId="3" borderId="11" xfId="0" applyNumberFormat="1" applyFont="1" applyFill="1" applyBorder="1" applyAlignment="1">
      <alignment vertical="center"/>
    </xf>
    <xf numFmtId="164" fontId="1" fillId="6" borderId="11" xfId="0" applyNumberFormat="1" applyFont="1" applyFill="1" applyBorder="1" applyAlignment="1">
      <alignment horizontal="center" vertical="center"/>
    </xf>
    <xf numFmtId="42" fontId="2" fillId="4" borderId="11" xfId="0" applyNumberFormat="1" applyFont="1" applyFill="1" applyBorder="1" applyAlignment="1">
      <alignment vertical="center"/>
    </xf>
    <xf numFmtId="42" fontId="2" fillId="5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/>
    </xf>
    <xf numFmtId="42" fontId="3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8" borderId="10" xfId="0" applyNumberFormat="1" applyFont="1" applyFill="1" applyBorder="1" applyAlignment="1">
      <alignment vertical="center" wrapText="1"/>
    </xf>
    <xf numFmtId="42" fontId="3" fillId="0" borderId="14" xfId="0" applyNumberFormat="1" applyFont="1" applyBorder="1" applyAlignment="1">
      <alignment vertical="center"/>
    </xf>
    <xf numFmtId="1" fontId="1" fillId="6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2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2" fontId="3" fillId="0" borderId="0" xfId="0" applyNumberFormat="1" applyFont="1" applyAlignment="1">
      <alignment horizontal="center" vertical="center" wrapText="1"/>
    </xf>
    <xf numFmtId="42" fontId="1" fillId="0" borderId="0" xfId="0" applyNumberFormat="1" applyFont="1" applyAlignment="1">
      <alignment horizontal="center" vertical="center" wrapText="1"/>
    </xf>
    <xf numFmtId="49" fontId="3" fillId="11" borderId="12" xfId="0" applyNumberFormat="1" applyFont="1" applyFill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42" fontId="3" fillId="0" borderId="18" xfId="0" applyNumberFormat="1" applyFont="1" applyBorder="1" applyAlignment="1">
      <alignment vertical="center"/>
    </xf>
    <xf numFmtId="42" fontId="1" fillId="7" borderId="18" xfId="0" applyNumberFormat="1" applyFont="1" applyFill="1" applyBorder="1" applyAlignment="1">
      <alignment vertical="center"/>
    </xf>
    <xf numFmtId="42" fontId="1" fillId="8" borderId="18" xfId="0" applyNumberFormat="1" applyFont="1" applyFill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42" fontId="1" fillId="9" borderId="18" xfId="0" applyNumberFormat="1" applyFont="1" applyFill="1" applyBorder="1" applyAlignment="1">
      <alignment vertical="center"/>
    </xf>
    <xf numFmtId="42" fontId="1" fillId="10" borderId="18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2%20BOS%20Worksheets%20-%20Master%2011-17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; do not revise!"/>
      <sheetName val="Budget Summary"/>
      <sheetName val="Selectmen"/>
      <sheetName val="Town Clerk"/>
      <sheetName val="Voter &amp; Patriotic"/>
      <sheetName val="Tax Collector"/>
      <sheetName val="Treasury"/>
      <sheetName val="Planning Board"/>
      <sheetName val="Zoning Board"/>
      <sheetName val="Governments Bldgs"/>
      <sheetName val="Cemeteries"/>
      <sheetName val="Heritage"/>
      <sheetName val="Police - Animal Control"/>
      <sheetName val="Fire Department"/>
      <sheetName val="Police"/>
      <sheetName val="Inspections"/>
      <sheetName val="Highway"/>
      <sheetName val="Health"/>
      <sheetName val="Library"/>
      <sheetName val="Recreation"/>
      <sheetName val="Conservation"/>
      <sheetName val="Forestry"/>
    </sheetNames>
    <sheetDataSet>
      <sheetData sheetId="0">
        <row r="9">
          <cell r="C9">
            <v>7.6499999999999999E-2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A82A-57BF-4634-8872-8C56FDF94417}">
  <dimension ref="A1:K28"/>
  <sheetViews>
    <sheetView tabSelected="1" workbookViewId="0">
      <selection activeCell="M3" sqref="M3"/>
    </sheetView>
  </sheetViews>
  <sheetFormatPr defaultRowHeight="15" x14ac:dyDescent="0.25"/>
  <cols>
    <col min="1" max="1" width="32.140625" customWidth="1"/>
    <col min="10" max="10" width="30.85546875" customWidth="1"/>
  </cols>
  <sheetData>
    <row r="1" spans="1:11" ht="64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/>
    </row>
    <row r="2" spans="1:11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1"/>
      <c r="K2" s="11"/>
    </row>
    <row r="3" spans="1:11" x14ac:dyDescent="0.25">
      <c r="A3" s="12" t="s">
        <v>10</v>
      </c>
      <c r="B3" s="14"/>
      <c r="C3" s="14"/>
      <c r="D3" s="14"/>
      <c r="E3" s="14"/>
      <c r="F3" s="14"/>
      <c r="G3" s="14"/>
      <c r="H3" s="14"/>
      <c r="I3" s="15"/>
      <c r="J3" s="16"/>
      <c r="K3" s="17"/>
    </row>
    <row r="4" spans="1:11" x14ac:dyDescent="0.25">
      <c r="A4" s="18" t="s">
        <v>11</v>
      </c>
      <c r="B4" s="19"/>
      <c r="C4" s="19"/>
      <c r="D4" s="19"/>
      <c r="E4" s="19"/>
      <c r="F4" s="19"/>
      <c r="G4" s="19"/>
      <c r="H4" s="19"/>
      <c r="I4" s="20"/>
      <c r="J4" s="21"/>
      <c r="K4" s="17"/>
    </row>
    <row r="5" spans="1:11" x14ac:dyDescent="0.25">
      <c r="A5" s="22" t="s">
        <v>12</v>
      </c>
      <c r="B5" s="23">
        <v>14500</v>
      </c>
      <c r="C5" s="23">
        <v>14500</v>
      </c>
      <c r="D5" s="24">
        <v>14500</v>
      </c>
      <c r="E5" s="24">
        <v>14500</v>
      </c>
      <c r="F5" s="25"/>
      <c r="G5" s="24">
        <v>0</v>
      </c>
      <c r="H5" s="25"/>
      <c r="I5" s="24">
        <v>0</v>
      </c>
      <c r="J5" s="26"/>
      <c r="K5" s="17"/>
    </row>
    <row r="6" spans="1:11" x14ac:dyDescent="0.25">
      <c r="A6" s="22" t="s">
        <v>13</v>
      </c>
      <c r="B6" s="23"/>
      <c r="C6" s="23"/>
      <c r="D6" s="24">
        <v>0</v>
      </c>
      <c r="E6" s="24"/>
      <c r="F6" s="25"/>
      <c r="G6" s="24">
        <v>0</v>
      </c>
      <c r="H6" s="25"/>
      <c r="I6" s="24">
        <v>0</v>
      </c>
      <c r="J6" s="26"/>
      <c r="K6" s="17"/>
    </row>
    <row r="7" spans="1:11" x14ac:dyDescent="0.25">
      <c r="A7" s="22" t="s">
        <v>14</v>
      </c>
      <c r="B7" s="23">
        <v>2000</v>
      </c>
      <c r="C7" s="23">
        <v>2000</v>
      </c>
      <c r="D7" s="24">
        <v>2000</v>
      </c>
      <c r="E7" s="24">
        <v>2000</v>
      </c>
      <c r="F7" s="25"/>
      <c r="G7" s="24">
        <v>0</v>
      </c>
      <c r="H7" s="25"/>
      <c r="I7" s="24">
        <v>0</v>
      </c>
      <c r="J7" s="26"/>
      <c r="K7" s="17"/>
    </row>
    <row r="8" spans="1:11" ht="16.5" customHeight="1" x14ac:dyDescent="0.25">
      <c r="A8" s="27" t="s">
        <v>15</v>
      </c>
      <c r="B8" s="28">
        <f t="shared" ref="B8:I8" si="0">SUM(B5:B7)</f>
        <v>16500</v>
      </c>
      <c r="C8" s="28">
        <f t="shared" si="0"/>
        <v>16500</v>
      </c>
      <c r="D8" s="29">
        <f t="shared" si="0"/>
        <v>16500</v>
      </c>
      <c r="E8" s="30">
        <f t="shared" si="0"/>
        <v>16500</v>
      </c>
      <c r="F8" s="31"/>
      <c r="G8" s="32">
        <f t="shared" si="0"/>
        <v>0</v>
      </c>
      <c r="H8" s="31"/>
      <c r="I8" s="33">
        <f t="shared" si="0"/>
        <v>0</v>
      </c>
      <c r="J8" s="34" t="s">
        <v>16</v>
      </c>
      <c r="K8" s="35"/>
    </row>
    <row r="9" spans="1:11" x14ac:dyDescent="0.25">
      <c r="A9" s="22" t="s">
        <v>17</v>
      </c>
      <c r="B9" s="36"/>
      <c r="C9" s="28"/>
      <c r="D9" s="24">
        <v>0</v>
      </c>
      <c r="E9" s="24">
        <v>0</v>
      </c>
      <c r="F9" s="36"/>
      <c r="G9" s="24">
        <v>0</v>
      </c>
      <c r="H9" s="36"/>
      <c r="I9" s="24">
        <v>0</v>
      </c>
      <c r="J9" s="37"/>
      <c r="K9" s="35"/>
    </row>
    <row r="10" spans="1:11" x14ac:dyDescent="0.25">
      <c r="A10" s="22" t="s">
        <v>18</v>
      </c>
      <c r="B10" s="23">
        <v>12500</v>
      </c>
      <c r="C10" s="23">
        <v>12500</v>
      </c>
      <c r="D10" s="24">
        <v>12500</v>
      </c>
      <c r="E10" s="24">
        <v>12500</v>
      </c>
      <c r="F10" s="25"/>
      <c r="G10" s="24">
        <v>0</v>
      </c>
      <c r="H10" s="25"/>
      <c r="I10" s="24">
        <v>0</v>
      </c>
      <c r="J10" s="26"/>
      <c r="K10" s="38"/>
    </row>
    <row r="11" spans="1:11" x14ac:dyDescent="0.25">
      <c r="A11" s="22" t="s">
        <v>19</v>
      </c>
      <c r="B11" s="23">
        <v>5500</v>
      </c>
      <c r="C11" s="23">
        <v>5500</v>
      </c>
      <c r="D11" s="24">
        <v>5500</v>
      </c>
      <c r="E11" s="24">
        <v>5500</v>
      </c>
      <c r="F11" s="25"/>
      <c r="G11" s="24">
        <v>0</v>
      </c>
      <c r="H11" s="25"/>
      <c r="I11" s="24">
        <v>0</v>
      </c>
      <c r="J11" s="26"/>
      <c r="K11" s="38"/>
    </row>
    <row r="12" spans="1:11" x14ac:dyDescent="0.25">
      <c r="A12" s="22" t="s">
        <v>20</v>
      </c>
      <c r="B12" s="23">
        <v>200</v>
      </c>
      <c r="C12" s="23">
        <v>200</v>
      </c>
      <c r="D12" s="24">
        <v>200</v>
      </c>
      <c r="E12" s="24">
        <v>300</v>
      </c>
      <c r="F12" s="25"/>
      <c r="G12" s="24">
        <v>0</v>
      </c>
      <c r="H12" s="25"/>
      <c r="I12" s="24">
        <v>0</v>
      </c>
      <c r="J12" s="26"/>
      <c r="K12" s="38"/>
    </row>
    <row r="13" spans="1:11" x14ac:dyDescent="0.25">
      <c r="A13" s="22" t="s">
        <v>21</v>
      </c>
      <c r="B13" s="23">
        <v>1900</v>
      </c>
      <c r="C13" s="23">
        <v>1900</v>
      </c>
      <c r="D13" s="24">
        <v>1900</v>
      </c>
      <c r="E13" s="24">
        <v>2000</v>
      </c>
      <c r="F13" s="25"/>
      <c r="G13" s="24">
        <v>0</v>
      </c>
      <c r="H13" s="25"/>
      <c r="I13" s="24">
        <v>0</v>
      </c>
      <c r="J13" s="39"/>
      <c r="K13" s="38"/>
    </row>
    <row r="14" spans="1:11" x14ac:dyDescent="0.25">
      <c r="A14" s="22" t="s">
        <v>22</v>
      </c>
      <c r="B14" s="23">
        <v>25655</v>
      </c>
      <c r="C14" s="40">
        <v>25000</v>
      </c>
      <c r="D14" s="24">
        <v>25655</v>
      </c>
      <c r="E14" s="24">
        <v>25000</v>
      </c>
      <c r="F14" s="25"/>
      <c r="G14" s="24">
        <v>0</v>
      </c>
      <c r="H14" s="25"/>
      <c r="I14" s="24">
        <v>0</v>
      </c>
      <c r="J14" s="41"/>
      <c r="K14" s="38"/>
    </row>
    <row r="15" spans="1:11" x14ac:dyDescent="0.25">
      <c r="A15" s="22" t="s">
        <v>23</v>
      </c>
      <c r="B15" s="23">
        <v>1600</v>
      </c>
      <c r="C15" s="23">
        <v>1600</v>
      </c>
      <c r="D15" s="24">
        <v>1600</v>
      </c>
      <c r="E15" s="24">
        <v>2500</v>
      </c>
      <c r="F15" s="25"/>
      <c r="G15" s="24">
        <v>0</v>
      </c>
      <c r="H15" s="25"/>
      <c r="I15" s="24">
        <v>0</v>
      </c>
      <c r="J15" s="26"/>
      <c r="K15" s="38"/>
    </row>
    <row r="16" spans="1:11" x14ac:dyDescent="0.25">
      <c r="A16" s="22" t="s">
        <v>24</v>
      </c>
      <c r="B16" s="23">
        <v>2000</v>
      </c>
      <c r="C16" s="23">
        <v>6840</v>
      </c>
      <c r="D16" s="24">
        <v>9840</v>
      </c>
      <c r="E16" s="24">
        <v>6840</v>
      </c>
      <c r="F16" s="25"/>
      <c r="G16" s="24">
        <v>0</v>
      </c>
      <c r="H16" s="25"/>
      <c r="I16" s="24">
        <v>0</v>
      </c>
      <c r="J16" s="26"/>
      <c r="K16" s="38"/>
    </row>
    <row r="17" spans="1:11" ht="27.75" customHeight="1" x14ac:dyDescent="0.25">
      <c r="A17" s="42" t="s">
        <v>25</v>
      </c>
      <c r="B17" s="43">
        <f t="shared" ref="B17:E17" si="1">SUM(B8:B16)</f>
        <v>65855</v>
      </c>
      <c r="C17" s="28">
        <f t="shared" si="1"/>
        <v>70040</v>
      </c>
      <c r="D17" s="44">
        <f t="shared" si="1"/>
        <v>73695</v>
      </c>
      <c r="E17" s="45">
        <f t="shared" si="1"/>
        <v>71140</v>
      </c>
      <c r="F17" s="46">
        <v>44522</v>
      </c>
      <c r="G17" s="47">
        <f>SUM(G8:G16)</f>
        <v>0</v>
      </c>
      <c r="H17" s="46"/>
      <c r="I17" s="48">
        <f>SUM(I8:I16)</f>
        <v>0</v>
      </c>
      <c r="J17" s="34" t="s">
        <v>26</v>
      </c>
      <c r="K17" s="35"/>
    </row>
    <row r="18" spans="1:11" x14ac:dyDescent="0.25">
      <c r="A18" s="49" t="s">
        <v>27</v>
      </c>
      <c r="B18" s="36" t="e">
        <f>(B17-#REF!)/#REF!</f>
        <v>#REF!</v>
      </c>
      <c r="C18" s="36">
        <f t="shared" ref="C18:D18" si="2">(C17-B17)/B17</f>
        <v>6.3548705489332627E-2</v>
      </c>
      <c r="D18" s="36">
        <f t="shared" si="2"/>
        <v>5.2184466019417473E-2</v>
      </c>
      <c r="E18" s="50"/>
      <c r="F18" s="50"/>
      <c r="G18" s="50"/>
      <c r="H18" s="50"/>
      <c r="I18" s="50"/>
      <c r="J18" s="51"/>
      <c r="K18" s="17"/>
    </row>
    <row r="19" spans="1:11" x14ac:dyDescent="0.25">
      <c r="A19" s="52" t="s">
        <v>28</v>
      </c>
      <c r="B19" s="20"/>
      <c r="C19" s="20"/>
      <c r="D19" s="20"/>
      <c r="E19" s="20"/>
      <c r="F19" s="53"/>
      <c r="G19" s="20"/>
      <c r="H19" s="53"/>
      <c r="I19" s="20"/>
      <c r="J19" s="54"/>
      <c r="K19" s="55"/>
    </row>
    <row r="20" spans="1:11" ht="30" customHeight="1" x14ac:dyDescent="0.25">
      <c r="A20" s="56" t="s">
        <v>29</v>
      </c>
      <c r="B20" s="57"/>
      <c r="C20" s="57"/>
      <c r="D20" s="58">
        <v>0</v>
      </c>
      <c r="E20" s="58">
        <v>0</v>
      </c>
      <c r="F20" s="59"/>
      <c r="G20" s="58">
        <v>0</v>
      </c>
      <c r="H20" s="59"/>
      <c r="I20" s="58">
        <v>0</v>
      </c>
      <c r="J20" s="60"/>
      <c r="K20" s="17"/>
    </row>
    <row r="21" spans="1:11" ht="30.75" customHeight="1" x14ac:dyDescent="0.25">
      <c r="A21" s="61" t="s">
        <v>30</v>
      </c>
      <c r="B21" s="23"/>
      <c r="C21" s="23"/>
      <c r="D21" s="23">
        <f>'[1]variables; do not revise!'!$C$3*D$20</f>
        <v>0</v>
      </c>
      <c r="E21" s="23">
        <f>'[1]variables; do not revise!'!$C$3*E$20</f>
        <v>0</v>
      </c>
      <c r="F21" s="23"/>
      <c r="G21" s="23">
        <f>'[1]variables; do not revise!'!$C$3*G$20</f>
        <v>0</v>
      </c>
      <c r="H21" s="23"/>
      <c r="I21" s="23">
        <f>'[1]variables; do not revise!'!$C$3*I$20</f>
        <v>0</v>
      </c>
      <c r="J21" s="62" t="s">
        <v>31</v>
      </c>
      <c r="K21" s="63"/>
    </row>
    <row r="22" spans="1:11" ht="25.5" x14ac:dyDescent="0.25">
      <c r="A22" s="61" t="s">
        <v>32</v>
      </c>
      <c r="B22" s="23"/>
      <c r="C22" s="23"/>
      <c r="D22" s="23">
        <f>'[1]variables; do not revise!'!$C$4*D$20</f>
        <v>0</v>
      </c>
      <c r="E22" s="23">
        <f>'[1]variables; do not revise!'!$C$4*E$20</f>
        <v>0</v>
      </c>
      <c r="F22" s="23"/>
      <c r="G22" s="23">
        <f>'[1]variables; do not revise!'!$C$4*G$20</f>
        <v>0</v>
      </c>
      <c r="H22" s="23"/>
      <c r="I22" s="23">
        <f>'[1]variables; do not revise!'!$C$4*I$20</f>
        <v>0</v>
      </c>
      <c r="J22" s="62" t="s">
        <v>33</v>
      </c>
      <c r="K22" s="64"/>
    </row>
    <row r="23" spans="1:11" ht="24" customHeight="1" x14ac:dyDescent="0.25">
      <c r="A23" s="61" t="s">
        <v>34</v>
      </c>
      <c r="B23" s="23"/>
      <c r="C23" s="23"/>
      <c r="D23" s="23">
        <f>'[1]variables; do not revise!'!$C$5*D$20</f>
        <v>0</v>
      </c>
      <c r="E23" s="23">
        <f>'[1]variables; do not revise!'!$C$5*E$20</f>
        <v>0</v>
      </c>
      <c r="F23" s="23"/>
      <c r="G23" s="23">
        <f>'[1]variables; do not revise!'!$C$5*G$20</f>
        <v>0</v>
      </c>
      <c r="H23" s="23"/>
      <c r="I23" s="23">
        <f>'[1]variables; do not revise!'!$C$5*I$20</f>
        <v>0</v>
      </c>
      <c r="J23" s="62" t="s">
        <v>35</v>
      </c>
      <c r="K23" s="64"/>
    </row>
    <row r="24" spans="1:11" ht="25.5" x14ac:dyDescent="0.25">
      <c r="A24" s="61" t="s">
        <v>36</v>
      </c>
      <c r="B24" s="23"/>
      <c r="C24" s="23"/>
      <c r="D24" s="23">
        <f>'[1]variables; do not revise!'!$C$9*D8</f>
        <v>1262.25</v>
      </c>
      <c r="E24" s="23">
        <f>'[1]variables; do not revise!'!$C$9*E8</f>
        <v>1262.25</v>
      </c>
      <c r="F24" s="23"/>
      <c r="G24" s="23">
        <f>'[1]variables; do not revise!'!$C$9*G8</f>
        <v>0</v>
      </c>
      <c r="H24" s="23"/>
      <c r="I24" s="23">
        <f>'[1]variables; do not revise!'!$C$9*I8</f>
        <v>0</v>
      </c>
      <c r="J24" s="62" t="s">
        <v>37</v>
      </c>
      <c r="K24" s="64"/>
    </row>
    <row r="25" spans="1:11" ht="18" customHeight="1" x14ac:dyDescent="0.25">
      <c r="A25" s="61" t="s">
        <v>38</v>
      </c>
      <c r="B25" s="23"/>
      <c r="C25" s="23"/>
      <c r="D25" s="23"/>
      <c r="E25" s="23"/>
      <c r="F25" s="59"/>
      <c r="G25" s="23"/>
      <c r="H25" s="59"/>
      <c r="I25" s="23"/>
      <c r="J25" s="65" t="s">
        <v>39</v>
      </c>
      <c r="K25" s="64"/>
    </row>
    <row r="26" spans="1:11" ht="20.25" customHeight="1" x14ac:dyDescent="0.25">
      <c r="A26" s="61" t="s">
        <v>40</v>
      </c>
      <c r="B26" s="23"/>
      <c r="C26" s="23"/>
      <c r="D26" s="23"/>
      <c r="E26" s="23"/>
      <c r="F26" s="59"/>
      <c r="G26" s="23"/>
      <c r="H26" s="59"/>
      <c r="I26" s="23"/>
      <c r="J26" s="65" t="s">
        <v>39</v>
      </c>
      <c r="K26" s="64"/>
    </row>
    <row r="27" spans="1:11" ht="26.25" thickBot="1" x14ac:dyDescent="0.3">
      <c r="A27" s="66" t="s">
        <v>41</v>
      </c>
      <c r="B27" s="67"/>
      <c r="C27" s="67"/>
      <c r="D27" s="68">
        <f>SUM(D21:D26)</f>
        <v>1262.25</v>
      </c>
      <c r="E27" s="69">
        <f>SUM(E21:E26)</f>
        <v>1262.25</v>
      </c>
      <c r="F27" s="70"/>
      <c r="G27" s="71">
        <f>SUM(G21:G26)</f>
        <v>0</v>
      </c>
      <c r="H27" s="70"/>
      <c r="I27" s="72">
        <f>SUM(I21:I26)</f>
        <v>0</v>
      </c>
      <c r="J27" s="73" t="s">
        <v>16</v>
      </c>
      <c r="K27" s="64"/>
    </row>
    <row r="28" spans="1:11" x14ac:dyDescent="0.25">
      <c r="A28" s="13"/>
      <c r="B28" s="15"/>
      <c r="C28" s="15"/>
      <c r="D28" s="15"/>
      <c r="E28" s="15"/>
      <c r="F28" s="74"/>
      <c r="G28" s="15"/>
      <c r="H28" s="74"/>
      <c r="I28" s="15"/>
      <c r="J28" s="75"/>
      <c r="K28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2021-11-23T13:58:05Z</dcterms:created>
  <dcterms:modified xsi:type="dcterms:W3CDTF">2021-11-23T14:18:51Z</dcterms:modified>
</cp:coreProperties>
</file>